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941f4d93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юджет" sheetId="1" r:id="Ra617855662b044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—&quot;"/>
    <x:numFmt numFmtId="201" formatCode="dd&quot;.&quot;mm&quot;.&quot;yyyy"/>
    <x:numFmt numFmtId="202" formatCode="0.0%"/>
  </x:numFmts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1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261881f1242bc" /><Relationship Type="http://schemas.openxmlformats.org/officeDocument/2006/relationships/theme" Target="/xl/theme/theme1.xml" Id="Raed7b8c81dcf4ed3" /><Relationship Type="http://schemas.openxmlformats.org/officeDocument/2006/relationships/sharedStrings" Target="/xl/sharedStrings.xml" Id="R97afc166f0ad476c" /><Relationship Type="http://schemas.openxmlformats.org/officeDocument/2006/relationships/worksheet" Target="/xl/worksheets/sheet1.xml" Id="Ra617855662b044fa" /></Relationships>
</file>

<file path=xl/tables/table1.xml><?xml version="1.0" encoding="utf-8"?>
<x:table xmlns:x="http://schemas.openxmlformats.org/spreadsheetml/2006/main" id="1" name="BudgetLog" displayName="BudgetLog" ref="A14:F19" headerRowCount="1" totalsRowCount="0" totalsRowShown="0">
  <x:autoFilter ref="A14:F19"/>
  <x:tableColumns count="6">
    <x:tableColumn id="1" name="Дата"/>
    <x:tableColumn id="2" name="Тип"/>
    <x:tableColumn id="3" name="Категория"/>
    <x:tableColumn id="4" name="Кто"/>
    <x:tableColumn id="5" name="Сумма, ₽"/>
    <x:tableColumn id="6" name="Комментарий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e80f22725242c3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4" hidden="0" customWidth="1"/>
    <x:col min="2" max="2" width="27" hidden="0" customWidth="1"/>
    <x:col min="3" max="3" width="20" hidden="0" customWidth="1"/>
    <x:col min="4" max="4" width="22" hidden="0" customWidth="1"/>
    <x:col min="5" max="5" width="24" hidden="0" customWidth="1"/>
    <x:col min="6" max="6" width="2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Семейный бюджет: октябрь 2026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7" t="str">
        <x:v>Раздел</x:v>
      </x:c>
      <x:c r="B6" s="7" t="str">
        <x:v>План, ₽</x:v>
      </x:c>
      <x:c r="C6" s="7" t="str">
        <x:v>Факт, ₽</x:v>
      </x:c>
      <x:c r="D6" s="7" t="str">
        <x:v>Факт − план, ₽</x:v>
      </x:c>
      <x:c r="E6" s="2"/>
      <x:c r="F6" s="2"/>
    </x:row>
    <x:row r="7" ht="25" customHeight="1">
      <x:c r="A7" s="2" t="str">
        <x:v>Поступления</x:v>
      </x:c>
      <x:c r="B7" s="13" t="n">
        <x:v>150000</x:v>
      </x:c>
      <x:c r="C7" s="14" t="n">
        <x:f>SUMIFS($E$15:$E$19,$B$15:$B$19,"Доход")</x:f>
        <x:v>150000</x:v>
      </x:c>
      <x:c r="D7" s="14" t="n">
        <x:f>C7-B7</x:f>
        <x:v>0</x:v>
      </x:c>
      <x:c r="E7" s="2"/>
      <x:c r="F7" s="2"/>
    </x:row>
    <x:row r="8" ht="25" customHeight="1">
      <x:c r="A8" s="2" t="str">
        <x:v>Расходы</x:v>
      </x:c>
      <x:c r="B8" s="13" t="n">
        <x:v>105000</x:v>
      </x:c>
      <x:c r="C8" s="14" t="n">
        <x:f>SUMIFS($E$15:$E$19,$B$15:$B$19,"Расход")</x:f>
        <x:v>105000</x:v>
      </x:c>
      <x:c r="D8" s="14" t="n">
        <x:f>C8-B8</x:f>
        <x:v>0</x:v>
      </x:c>
      <x:c r="E8" s="2"/>
      <x:c r="F8" s="2"/>
    </x:row>
    <x:row r="9" ht="25" customHeight="1">
      <x:c r="A9" s="2" t="str">
        <x:v>На цель</x:v>
      </x:c>
      <x:c r="B9" s="13" t="n">
        <x:v>20000</x:v>
      </x:c>
      <x:c r="C9" s="14" t="n">
        <x:f>SUMIFS($E$15:$E$19,$B$15:$B$19,"Цель")</x:f>
        <x:v>20000</x:v>
      </x:c>
      <x:c r="D9" s="14" t="n">
        <x:f>C9-B9</x:f>
        <x:v>0</x:v>
      </x:c>
      <x:c r="E9" s="2"/>
      <x:c r="F9" s="2"/>
    </x:row>
    <x:row r="10" ht="25" customHeight="1">
      <x:c r="A10" s="2" t="str">
        <x:v>Свободный остаток</x:v>
      </x:c>
      <x:c r="B10" s="14" t="n">
        <x:f>B7-B8-B9</x:f>
        <x:v>25000</x:v>
      </x:c>
      <x:c r="C10" s="14" t="n">
        <x:f>C7-C8-C9</x:f>
        <x:v>25000</x:v>
      </x:c>
      <x:c r="D10" s="14" t="n">
        <x:f>C10-B10</x:f>
        <x:v>0</x:v>
      </x:c>
      <x:c r="E10" s="2"/>
      <x:c r="F10" s="2"/>
    </x:row>
    <x:row r="11" ht="25" customHeight="1">
      <x:c r="A11" s="2"/>
      <x:c r="B11" s="2"/>
      <x:c r="C11" s="2"/>
      <x:c r="D11" s="2"/>
      <x:c r="E11" s="2"/>
      <x:c r="F11" s="2"/>
    </x:row>
    <x:row r="12" ht="25" customHeight="1">
      <x:c r="A12" s="2"/>
      <x:c r="B12" s="2"/>
      <x:c r="C12" s="2"/>
      <x:c r="D12" s="2"/>
      <x:c r="E12" s="2"/>
      <x:c r="F12" s="2"/>
    </x:row>
    <x:row r="13" ht="25" customHeight="1">
      <x:c r="A13" s="2"/>
      <x:c r="B13" s="2"/>
      <x:c r="C13" s="2"/>
      <x:c r="D13" s="2"/>
      <x:c r="E13" s="2"/>
      <x:c r="F13" s="2"/>
    </x:row>
    <x:row r="14" ht="32" customHeight="1">
      <x:c r="A14" s="16" t="str">
        <x:v>Дата</x:v>
      </x:c>
      <x:c r="B14" s="16" t="str">
        <x:v>Тип</x:v>
      </x:c>
      <x:c r="C14" s="16" t="str">
        <x:v>Категория</x:v>
      </x:c>
      <x:c r="D14" s="16" t="str">
        <x:v>Кто</x:v>
      </x:c>
      <x:c r="E14" s="16" t="str">
        <x:v>Сумма, ₽</x:v>
      </x:c>
      <x:c r="F14" s="16" t="str">
        <x:v>Комментарий</x:v>
      </x:c>
    </x:row>
    <x:row r="15" ht="25" customHeight="1">
      <x:c r="A15" s="18" t="n">
        <x:v>46298</x:v>
      </x:c>
      <x:c r="B15" s="9" t="str">
        <x:v>Доход</x:v>
      </x:c>
      <x:c r="C15" s="9" t="str">
        <x:v>Зарплата</x:v>
      </x:c>
      <x:c r="D15" s="9" t="str">
        <x:v>Алексей</x:v>
      </x:c>
      <x:c r="E15" s="13" t="n">
        <x:v>90000</x:v>
      </x:c>
      <x:c r="F15" s="9" t="str">
        <x:v>Учебный пример</x:v>
      </x:c>
    </x:row>
    <x:row r="16" ht="25" customHeight="1">
      <x:c r="A16" s="18" t="n">
        <x:v>46298</x:v>
      </x:c>
      <x:c r="B16" s="9" t="str">
        <x:v>Доход</x:v>
      </x:c>
      <x:c r="C16" s="9" t="str">
        <x:v>Зарплата</x:v>
      </x:c>
      <x:c r="D16" s="9" t="str">
        <x:v>Мария</x:v>
      </x:c>
      <x:c r="E16" s="13" t="n">
        <x:v>60000</x:v>
      </x:c>
      <x:c r="F16" s="9" t="str">
        <x:v>Учебный пример</x:v>
      </x:c>
    </x:row>
    <x:row r="17" ht="25" customHeight="1">
      <x:c r="A17" s="18" t="n">
        <x:v>46300</x:v>
      </x:c>
      <x:c r="B17" s="9" t="str">
        <x:v>Расход</x:v>
      </x:c>
      <x:c r="C17" s="9" t="str">
        <x:v>Обязательные</x:v>
      </x:c>
      <x:c r="D17" s="9" t="str">
        <x:v>Семья</x:v>
      </x:c>
      <x:c r="E17" s="13" t="n">
        <x:v>70000</x:v>
      </x:c>
      <x:c r="F17" s="9" t="str">
        <x:v>Жильё и платежи</x:v>
      </x:c>
    </x:row>
    <x:row r="18" ht="25" customHeight="1">
      <x:c r="A18" s="18" t="n">
        <x:v>46305</x:v>
      </x:c>
      <x:c r="B18" s="9" t="str">
        <x:v>Расход</x:v>
      </x:c>
      <x:c r="C18" s="9" t="str">
        <x:v>Повседневные</x:v>
      </x:c>
      <x:c r="D18" s="9" t="str">
        <x:v>Семья</x:v>
      </x:c>
      <x:c r="E18" s="13" t="n">
        <x:v>35000</x:v>
      </x:c>
      <x:c r="F18" s="9" t="str">
        <x:v>Продукты и быт</x:v>
      </x:c>
    </x:row>
    <x:row r="19" ht="25" customHeight="1">
      <x:c r="A19" s="18" t="n">
        <x:v>46307</x:v>
      </x:c>
      <x:c r="B19" s="9" t="str">
        <x:v>Цель</x:v>
      </x:c>
      <x:c r="C19" s="9" t="str">
        <x:v>Резерв семьи</x:v>
      </x:c>
      <x:c r="D19" s="9" t="str">
        <x:v>Семья</x:v>
      </x:c>
      <x:c r="E19" s="13" t="n">
        <x:v>20000</x:v>
      </x:c>
      <x:c r="F19" s="9" t="str">
        <x:v>На свой накопительный счёт</x:v>
      </x:c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 t="str">
        <x:v>Цель: резерв семьи</x:v>
      </x:c>
      <x:c r="B22" s="13" t="n">
        <x:v>120000</x:v>
      </x:c>
      <x:c r="C22" s="20" t="n">
        <x:f>IF(B22=0,"Нет цели",C9/B22)</x:f>
        <x:v>0.16666666666666666</x:v>
      </x:c>
      <x:c r="D22" s="2"/>
      <x:c r="E22" s="2"/>
      <x:c r="F22" s="2"/>
    </x:row>
    <x:row r="23" ht="25" customHeight="1">
      <x:c r="A23" s="2"/>
      <x:c r="B23" s="2"/>
      <x:c r="C23" s="2"/>
      <x:c r="D23" s="2"/>
      <x:c r="E23" s="2"/>
      <x:c r="F23" s="2"/>
    </x:row>
    <x:row r="24" ht="25" customHeight="1">
      <x:c r="A24" s="2" t="str">
        <x:v>Перевод на собственный счёт учтён как распределение на цель, один раз.</x:v>
      </x:c>
      <x:c r="B24" s="2"/>
      <x:c r="C24" s="2"/>
      <x:c r="D24" s="2"/>
      <x:c r="E24" s="2"/>
      <x:c r="F24" s="2"/>
    </x:row>
    <x:row r="25" ht="25" customHeight="1">
      <x:c r="A25" s="2" t="str">
        <x:v>Новые операции добавляйте внутрь диапазона и расширяйте формулы сводки.</x:v>
      </x:c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</x:sheetData>
  <x:dataValidations count="1">
    <x:dataValidation type="list" sqref="B15:B19">
      <x:formula1>"Доход,Расход,Цель"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e80f22725242c3"/>
  </x:tableParts>
</x:worksheet>
</file>